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<sst xmlns="http://schemas.openxmlformats.org/spreadsheetml/2006/main" count="50" uniqueCount="28">
  <si>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</si>
  <si>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</si>
  <si>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</si>
  <si>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</si>
  <si>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</si>
  <si>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</si>
  <si>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</si>
  <si>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</si>
  <si>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</si>
  <si>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</si>
  <si>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</si>
  <si>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</si>
  <si>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Фактическое выполнение основных показателей социально-экономического развития городского округа Саранск</t>
  </si>
  <si>
    <t>дкл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</si>
  <si>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</si>
  <si>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</si>
  <si>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</si>
  <si>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</si>
  <si>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</si>
  <si>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</si>
  <si>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</si>
  <si>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>Фонд оплаты труда</t>
  </si>
  <si>
    <t xml:space="preserve">Среднемесячная заработная плата </t>
  </si>
  <si>
    <t>за  январь-ноябрь 2017 года</t>
  </si>
  <si>
    <t xml:space="preserve"> январь-ноябрь 2016                   года</t>
  </si>
  <si>
    <t>январь-ноябрь 2017 года</t>
  </si>
  <si>
    <t>ноябрь 2016 года</t>
  </si>
  <si>
    <t>ноябрь 2017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</si>
</sst>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164" fontId="0" fillId="0" borderId="0" xfId="0" applyNumberFormat="1" applyAlignment="1">
      <alignment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 applyProtection="1">
      <alignment horizontal="right"/>
      <protection locked="0"/>
    </xf>
    <xf numFmtId="0" fontId="0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>
      <alignment horizontal="right"/>
    </xf>
    <xf numFmtId="1" fontId="0" fillId="33" borderId="12" xfId="0" applyNumberFormat="1" applyFont="1" applyFill="1" applyBorder="1" applyAlignment="1" applyProtection="1">
      <alignment horizontal="right"/>
      <protection locked="0"/>
    </xf>
    <xf numFmtId="1" fontId="0" fillId="33" borderId="10" xfId="0" applyNumberFormat="1" applyFont="1" applyFill="1" applyBorder="1" applyAlignment="1" applyProtection="1">
      <alignment horizontal="right"/>
      <protection locked="0"/>
    </xf>
    <xf numFmtId="1" fontId="0" fillId="0" borderId="13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33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" fontId="0" fillId="0" borderId="15" xfId="0" applyNumberFormat="1" applyFont="1" applyFill="1" applyBorder="1" applyAlignment="1" applyProtection="1">
      <alignment horizontal="right"/>
      <protection locked="0"/>
    </xf>
    <xf numFmtId="164" fontId="0" fillId="0" borderId="16" xfId="0" applyNumberFormat="1" applyFont="1" applyFill="1" applyBorder="1" applyAlignment="1" applyProtection="1">
      <alignment horizontal="right"/>
      <protection locked="0"/>
    </xf>
    <xf numFmtId="1" fontId="0" fillId="33" borderId="16" xfId="0" applyNumberFormat="1" applyFont="1" applyFill="1" applyBorder="1" applyAlignment="1" applyProtection="1">
      <alignment horizontal="right"/>
      <protection locked="0"/>
    </xf>
    <xf numFmtId="1" fontId="0" fillId="0" borderId="17" xfId="0" applyNumberFormat="1" applyFont="1" applyBorder="1" applyAlignment="1">
      <alignment/>
    </xf>
    <xf numFmtId="1" fontId="0" fillId="0" borderId="14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vertical="justify"/>
    </xf>
    <xf numFmtId="0" fontId="4" fillId="0" borderId="19" xfId="0" applyFont="1" applyBorder="1" applyAlignment="1">
      <alignment horizontal="center" vertical="justify"/>
    </xf>
    <xf numFmtId="0" fontId="4" fillId="0" borderId="18" xfId="0" applyFont="1" applyBorder="1" applyAlignment="1">
      <alignment horizontal="center" vertical="justify" wrapText="1"/>
    </xf>
    <xf numFmtId="0" fontId="4" fillId="0" borderId="19" xfId="0" applyFont="1" applyBorder="1" applyAlignment="1">
      <alignment horizontal="center" vertical="justify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B1">
      <selection activeCell="F10" sqref="F10"/>
    </sheetView>
  </sheetViews>
  <sheetFormatPr defaultColWidth="9.00390625" defaultRowHeight="12.75"/>
  <cols>
    <col min="1" max="1" width="4.00390625" style="0" hidden="1" customWidth="1"/>
    <col min="2" max="2" width="53.25390625" style="0" customWidth="1"/>
    <col min="3" max="3" width="8.00390625" style="0" customWidth="1"/>
    <col min="4" max="4" width="10.75390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8.875" style="0" customWidth="1"/>
    <col min="11" max="11" width="10.75390625" style="0" customWidth="1"/>
    <col min="12" max="12" width="11.25390625" style="0" customWidth="1"/>
    <col min="13" max="13" width="10.875" style="0" customWidth="1"/>
    <col min="14" max="14" width="8.75390625" style="0" customWidth="1"/>
    <col min="15" max="15" width="8.25390625" style="0" customWidth="1"/>
  </cols>
  <sheetData>
    <row r="1" spans="1:14" ht="12.75">
      <c r="A1" s="1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10"/>
    </row>
    <row r="2" spans="1:14" ht="12.75">
      <c r="A2" s="2"/>
      <c r="B2" s="60" t="s">
        <v>12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3"/>
    </row>
    <row r="3" spans="1:14" ht="12.75">
      <c r="A3" s="4"/>
      <c r="B3" s="52" t="s">
        <v>23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4"/>
    </row>
    <row r="4" spans="1:14" ht="12.75">
      <c r="A4" s="4"/>
      <c r="B4" s="5"/>
      <c r="C4" s="8"/>
      <c r="D4" s="9"/>
      <c r="E4" s="8"/>
      <c r="F4" s="7"/>
      <c r="G4" s="61" t="s">
        <v>11</v>
      </c>
      <c r="H4" s="61"/>
      <c r="I4" s="61"/>
      <c r="J4" s="61"/>
      <c r="K4" s="61"/>
      <c r="L4" s="61"/>
      <c r="M4" s="6"/>
      <c r="N4" s="6"/>
    </row>
    <row r="5" spans="1:15" ht="12.75" customHeight="1">
      <c r="A5" s="53" t="s">
        <v>5</v>
      </c>
      <c r="B5" s="55" t="s">
        <v>7</v>
      </c>
      <c r="C5" s="57" t="s">
        <v>20</v>
      </c>
      <c r="D5" s="62" t="s">
        <v>24</v>
      </c>
      <c r="E5" s="64" t="s">
        <v>25</v>
      </c>
      <c r="F5" s="65"/>
      <c r="G5" s="65"/>
      <c r="H5" s="65"/>
      <c r="I5" s="66"/>
      <c r="J5" s="62" t="s">
        <v>26</v>
      </c>
      <c r="K5" s="64" t="s">
        <v>27</v>
      </c>
      <c r="L5" s="65"/>
      <c r="M5" s="65"/>
      <c r="N5" s="65"/>
      <c r="O5" s="66"/>
    </row>
    <row r="6" spans="1:15" ht="36">
      <c r="A6" s="54"/>
      <c r="B6" s="56"/>
      <c r="C6" s="58"/>
      <c r="D6" s="63"/>
      <c r="E6" s="28" t="s">
        <v>0</v>
      </c>
      <c r="F6" s="28" t="s">
        <v>1</v>
      </c>
      <c r="G6" s="29" t="s">
        <v>19</v>
      </c>
      <c r="H6" s="29" t="s">
        <v>6</v>
      </c>
      <c r="I6" s="30" t="s">
        <v>8</v>
      </c>
      <c r="J6" s="63"/>
      <c r="K6" s="28" t="s">
        <v>0</v>
      </c>
      <c r="L6" s="28" t="s">
        <v>1</v>
      </c>
      <c r="M6" s="30" t="s">
        <v>19</v>
      </c>
      <c r="N6" s="31" t="s">
        <v>6</v>
      </c>
      <c r="O6" s="30" t="s">
        <v>8</v>
      </c>
    </row>
    <row r="7" spans="1:15" ht="15.75" customHeight="1">
      <c r="A7" s="12">
        <v>1</v>
      </c>
      <c r="B7" s="24" t="s">
        <v>2</v>
      </c>
      <c r="C7" s="33" t="s">
        <v>3</v>
      </c>
      <c r="D7" s="43">
        <v>2507148</v>
      </c>
      <c r="E7" s="22">
        <v>2606032.6</v>
      </c>
      <c r="F7" s="34">
        <v>2618734</v>
      </c>
      <c r="G7" s="34">
        <f aca="true" t="shared" si="0" ref="G7:G13">F7/E7*100</f>
        <v>100.4873845400092</v>
      </c>
      <c r="H7" s="34">
        <f>F7/D7*100</f>
        <v>104.45071451705283</v>
      </c>
      <c r="I7" s="25" t="s">
        <v>10</v>
      </c>
      <c r="J7" s="34">
        <v>245229.7</v>
      </c>
      <c r="K7" s="22">
        <v>260653.6</v>
      </c>
      <c r="L7" s="34">
        <v>261714.5</v>
      </c>
      <c r="M7" s="34">
        <f aca="true" t="shared" si="1" ref="M7:M12">L7/K7*100</f>
        <v>100.40701528772287</v>
      </c>
      <c r="N7" s="34">
        <f aca="true" t="shared" si="2" ref="N7:N14">L7*100/J7</f>
        <v>106.72218740226</v>
      </c>
      <c r="O7" s="25" t="s">
        <v>10</v>
      </c>
    </row>
    <row r="8" spans="1:15" ht="24">
      <c r="A8" s="12">
        <v>2</v>
      </c>
      <c r="B8" s="11" t="s">
        <v>14</v>
      </c>
      <c r="C8" s="14" t="s">
        <v>4</v>
      </c>
      <c r="D8" s="41">
        <v>31.7</v>
      </c>
      <c r="E8" s="44">
        <v>73</v>
      </c>
      <c r="F8" s="45">
        <v>25</v>
      </c>
      <c r="G8" s="34">
        <f t="shared" si="0"/>
        <v>34.24657534246575</v>
      </c>
      <c r="H8" s="34">
        <f>F8/D8*100</f>
        <v>78.86435331230284</v>
      </c>
      <c r="I8" s="26" t="s">
        <v>10</v>
      </c>
      <c r="J8" s="46">
        <v>1.6</v>
      </c>
      <c r="K8" s="36">
        <v>7</v>
      </c>
      <c r="L8" s="41">
        <v>2.9</v>
      </c>
      <c r="M8" s="34">
        <f t="shared" si="1"/>
        <v>41.42857142857142</v>
      </c>
      <c r="N8" s="34">
        <f>L8*100/J8</f>
        <v>181.25</v>
      </c>
      <c r="O8" s="26" t="s">
        <v>10</v>
      </c>
    </row>
    <row r="9" spans="1:15" ht="24">
      <c r="A9" s="12">
        <v>3</v>
      </c>
      <c r="B9" s="11" t="s">
        <v>15</v>
      </c>
      <c r="C9" s="14" t="s">
        <v>4</v>
      </c>
      <c r="D9" s="41">
        <v>8412.9</v>
      </c>
      <c r="E9" s="44">
        <v>8185</v>
      </c>
      <c r="F9" s="45">
        <v>3753.3</v>
      </c>
      <c r="G9" s="27">
        <f t="shared" si="0"/>
        <v>45.85583384239463</v>
      </c>
      <c r="H9" s="27">
        <f aca="true" t="shared" si="3" ref="H9:H14">F9/D9*100</f>
        <v>44.61362906964305</v>
      </c>
      <c r="I9" s="26" t="s">
        <v>10</v>
      </c>
      <c r="J9" s="46">
        <v>349</v>
      </c>
      <c r="K9" s="36">
        <v>710</v>
      </c>
      <c r="L9" s="46">
        <v>321.6</v>
      </c>
      <c r="M9" s="27">
        <f t="shared" si="1"/>
        <v>45.29577464788733</v>
      </c>
      <c r="N9" s="27">
        <f t="shared" si="2"/>
        <v>92.1489971346705</v>
      </c>
      <c r="O9" s="26" t="s">
        <v>10</v>
      </c>
    </row>
    <row r="10" spans="1:15" ht="25.5">
      <c r="A10" s="13">
        <v>4</v>
      </c>
      <c r="B10" s="15" t="s">
        <v>16</v>
      </c>
      <c r="C10" s="14" t="s">
        <v>3</v>
      </c>
      <c r="D10" s="41">
        <v>34411119</v>
      </c>
      <c r="E10" s="44">
        <v>37882407</v>
      </c>
      <c r="F10" s="36">
        <v>39682111</v>
      </c>
      <c r="G10" s="22">
        <f t="shared" si="0"/>
        <v>104.75076464914174</v>
      </c>
      <c r="H10" s="22">
        <f>F10/D10*100</f>
        <v>115.31770007246787</v>
      </c>
      <c r="I10" s="23" t="s">
        <v>10</v>
      </c>
      <c r="J10" s="41">
        <v>2778882</v>
      </c>
      <c r="K10" s="41">
        <v>3512276</v>
      </c>
      <c r="L10" s="37">
        <v>3557993</v>
      </c>
      <c r="M10" s="22">
        <f t="shared" si="1"/>
        <v>101.30163460958079</v>
      </c>
      <c r="N10" s="22">
        <f>L10*100/J10</f>
        <v>128.03685079107353</v>
      </c>
      <c r="O10" s="26" t="s">
        <v>10</v>
      </c>
    </row>
    <row r="11" spans="1:15" ht="24">
      <c r="A11" s="13">
        <v>5</v>
      </c>
      <c r="B11" s="16" t="s">
        <v>17</v>
      </c>
      <c r="C11" s="14" t="s">
        <v>13</v>
      </c>
      <c r="D11" s="41">
        <v>178091</v>
      </c>
      <c r="E11" s="47">
        <v>187398</v>
      </c>
      <c r="F11" s="38">
        <v>180333.3</v>
      </c>
      <c r="G11" s="27">
        <f t="shared" si="0"/>
        <v>96.23010917939358</v>
      </c>
      <c r="H11" s="27">
        <f t="shared" si="3"/>
        <v>101.25907541650054</v>
      </c>
      <c r="I11" s="25" t="s">
        <v>10</v>
      </c>
      <c r="J11" s="39">
        <v>16644</v>
      </c>
      <c r="K11" s="41">
        <v>18081</v>
      </c>
      <c r="L11" s="48">
        <v>17745.8</v>
      </c>
      <c r="M11" s="27">
        <f>L11/K11*100</f>
        <v>98.14612023671256</v>
      </c>
      <c r="N11" s="27">
        <f>L11*100/J11</f>
        <v>106.61980293198751</v>
      </c>
      <c r="O11" s="26" t="s">
        <v>10</v>
      </c>
    </row>
    <row r="12" spans="1:18" ht="36">
      <c r="A12" s="13">
        <v>6</v>
      </c>
      <c r="B12" s="17" t="s">
        <v>18</v>
      </c>
      <c r="C12" s="14" t="s">
        <v>3</v>
      </c>
      <c r="D12" s="49">
        <f>F12/109*100</f>
        <v>56322175.2293578</v>
      </c>
      <c r="E12" s="49">
        <v>67402202</v>
      </c>
      <c r="F12" s="40">
        <v>61391171</v>
      </c>
      <c r="G12" s="27">
        <f t="shared" si="0"/>
        <v>91.08184774141355</v>
      </c>
      <c r="H12" s="27">
        <f t="shared" si="3"/>
        <v>108.99999999999999</v>
      </c>
      <c r="I12" s="35">
        <v>106.5</v>
      </c>
      <c r="J12" s="40">
        <f>L12/102.3*100</f>
        <v>6034617.790811339</v>
      </c>
      <c r="K12" s="41">
        <v>6646093</v>
      </c>
      <c r="L12" s="41">
        <v>6173414</v>
      </c>
      <c r="M12" s="27">
        <f t="shared" si="1"/>
        <v>92.88786660072316</v>
      </c>
      <c r="N12" s="27">
        <f t="shared" si="2"/>
        <v>102.3</v>
      </c>
      <c r="O12" s="32">
        <v>98.4</v>
      </c>
      <c r="R12" s="18"/>
    </row>
    <row r="13" spans="1:18" ht="12.75">
      <c r="A13" s="13"/>
      <c r="B13" s="20" t="s">
        <v>21</v>
      </c>
      <c r="C13" s="14" t="s">
        <v>3</v>
      </c>
      <c r="D13" s="42">
        <f>F13/105*100</f>
        <v>29674152.19047619</v>
      </c>
      <c r="E13" s="50">
        <v>34795375</v>
      </c>
      <c r="F13" s="42">
        <v>31157859.8</v>
      </c>
      <c r="G13" s="22">
        <f t="shared" si="0"/>
        <v>89.54598075175221</v>
      </c>
      <c r="H13" s="22">
        <f t="shared" si="3"/>
        <v>105</v>
      </c>
      <c r="I13" s="23" t="s">
        <v>10</v>
      </c>
      <c r="J13" s="42">
        <f>L13/104.8*100</f>
        <v>2783592.5572519084</v>
      </c>
      <c r="K13" s="51">
        <v>3411631</v>
      </c>
      <c r="L13" s="37">
        <v>2917205</v>
      </c>
      <c r="M13" s="22">
        <f>L13/K13*100</f>
        <v>85.50763549750837</v>
      </c>
      <c r="N13" s="22">
        <f t="shared" si="2"/>
        <v>104.8</v>
      </c>
      <c r="O13" s="26" t="s">
        <v>10</v>
      </c>
      <c r="R13" s="18"/>
    </row>
    <row r="14" spans="1:15" ht="15" customHeight="1">
      <c r="A14" s="19">
        <v>8</v>
      </c>
      <c r="B14" s="20" t="s">
        <v>22</v>
      </c>
      <c r="C14" s="21" t="s">
        <v>9</v>
      </c>
      <c r="D14" s="22">
        <f>F14/106.2*100</f>
        <v>25919.96233521657</v>
      </c>
      <c r="E14" s="22"/>
      <c r="F14" s="37">
        <v>27527</v>
      </c>
      <c r="G14" s="22"/>
      <c r="H14" s="22">
        <f t="shared" si="3"/>
        <v>106.2</v>
      </c>
      <c r="I14" s="23" t="s">
        <v>10</v>
      </c>
      <c r="J14" s="22">
        <f>L14/106.9*100</f>
        <v>26762.39476145931</v>
      </c>
      <c r="K14" s="22"/>
      <c r="L14" s="37">
        <v>28609</v>
      </c>
      <c r="M14" s="22"/>
      <c r="N14" s="22">
        <f t="shared" si="2"/>
        <v>106.89999999999999</v>
      </c>
      <c r="O14" s="23" t="s">
        <v>10</v>
      </c>
    </row>
  </sheetData>
  <sheetProtection/>
  <mergeCells count="11">
    <mergeCell ref="K5:O5"/>
    <mergeCell ref="B3:M3"/>
    <mergeCell ref="A5:A6"/>
    <mergeCell ref="B5:B6"/>
    <mergeCell ref="C5:C6"/>
    <mergeCell ref="B1:M1"/>
    <mergeCell ref="B2:M2"/>
    <mergeCell ref="G4:L4"/>
    <mergeCell ref="D5:D6"/>
    <mergeCell ref="E5:I5"/>
    <mergeCell ref="J5:J6"/>
  </mergeCells>
  <printOptions/>
  <pageMargins left="0.37" right="0.31" top="0.82" bottom="1" header="0.5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economic11</cp:lastModifiedBy>
  <cp:lastPrinted>2017-10-13T08:10:30Z</cp:lastPrinted>
  <dcterms:created xsi:type="dcterms:W3CDTF">2004-03-01T05:53:33Z</dcterms:created>
  <dcterms:modified xsi:type="dcterms:W3CDTF">2018-01-26T08:28:33Z</dcterms:modified>
  <cp:category/>
  <cp:version/>
  <cp:contentType/>
  <cp:contentStatus/>
</cp:coreProperties>
</file>